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ACUB\General fee\"/>
    </mc:Choice>
  </mc:AlternateContent>
  <bookViews>
    <workbookView xWindow="0" yWindow="0" windowWidth="2160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3" i="1" s="1"/>
  <c r="D51" i="1" l="1"/>
  <c r="C51" i="1" s="1"/>
  <c r="D45" i="1"/>
  <c r="C45" i="1" s="1"/>
  <c r="D37" i="1"/>
  <c r="C37" i="1" s="1"/>
  <c r="D31" i="1"/>
  <c r="C31" i="1" s="1"/>
  <c r="D25" i="1"/>
  <c r="C25" i="1" s="1"/>
  <c r="D19" i="1"/>
  <c r="C19" i="1" s="1"/>
  <c r="D13" i="1"/>
  <c r="C13" i="1" s="1"/>
  <c r="D7" i="1"/>
  <c r="C7" i="1" s="1"/>
  <c r="D53" i="1"/>
  <c r="C53" i="1" s="1"/>
  <c r="D47" i="1"/>
  <c r="C47" i="1" s="1"/>
  <c r="D43" i="1"/>
  <c r="C43" i="1" s="1"/>
  <c r="D39" i="1"/>
  <c r="C39" i="1" s="1"/>
  <c r="D33" i="1"/>
  <c r="C33" i="1" s="1"/>
  <c r="D27" i="1"/>
  <c r="C27" i="1" s="1"/>
  <c r="D21" i="1"/>
  <c r="C21" i="1" s="1"/>
  <c r="D15" i="1"/>
  <c r="C15" i="1" s="1"/>
  <c r="D9" i="1"/>
  <c r="C9" i="1" s="1"/>
  <c r="D3" i="1"/>
  <c r="D49" i="1"/>
  <c r="C49" i="1" s="1"/>
  <c r="D41" i="1"/>
  <c r="C41" i="1" s="1"/>
  <c r="D35" i="1"/>
  <c r="C35" i="1" s="1"/>
  <c r="D29" i="1"/>
  <c r="C29" i="1" s="1"/>
  <c r="D23" i="1"/>
  <c r="C23" i="1" s="1"/>
  <c r="D17" i="1"/>
  <c r="C17" i="1" s="1"/>
  <c r="D11" i="1"/>
  <c r="C11" i="1" s="1"/>
  <c r="D5" i="1"/>
  <c r="C5" i="1" s="1"/>
  <c r="B54" i="1"/>
  <c r="D4" i="1"/>
  <c r="C4" i="1" s="1"/>
  <c r="D6" i="1"/>
  <c r="C6" i="1" s="1"/>
  <c r="D8" i="1"/>
  <c r="C8" i="1" s="1"/>
  <c r="D10" i="1"/>
  <c r="C10" i="1" s="1"/>
  <c r="D12" i="1"/>
  <c r="C12" i="1" s="1"/>
  <c r="D14" i="1"/>
  <c r="C14" i="1" s="1"/>
  <c r="D16" i="1"/>
  <c r="C16" i="1" s="1"/>
  <c r="D18" i="1"/>
  <c r="C18" i="1" s="1"/>
  <c r="D20" i="1"/>
  <c r="C20" i="1" s="1"/>
  <c r="D22" i="1"/>
  <c r="C22" i="1" s="1"/>
  <c r="D24" i="1"/>
  <c r="C24" i="1" s="1"/>
  <c r="D26" i="1"/>
  <c r="C26" i="1" s="1"/>
  <c r="D28" i="1"/>
  <c r="C28" i="1" s="1"/>
  <c r="D30" i="1"/>
  <c r="C30" i="1" s="1"/>
  <c r="D32" i="1"/>
  <c r="C32" i="1" s="1"/>
  <c r="D34" i="1"/>
  <c r="C34" i="1" s="1"/>
  <c r="D36" i="1"/>
  <c r="C36" i="1" s="1"/>
  <c r="D38" i="1"/>
  <c r="C38" i="1" s="1"/>
  <c r="D40" i="1"/>
  <c r="C40" i="1" s="1"/>
  <c r="D42" i="1"/>
  <c r="C42" i="1" s="1"/>
  <c r="D44" i="1"/>
  <c r="C44" i="1" s="1"/>
  <c r="D46" i="1"/>
  <c r="C46" i="1" s="1"/>
  <c r="D48" i="1"/>
  <c r="C48" i="1" s="1"/>
  <c r="D50" i="1"/>
  <c r="C50" i="1" s="1"/>
  <c r="D54" i="1" l="1"/>
  <c r="C3" i="1"/>
  <c r="C54" i="1" s="1"/>
</calcChain>
</file>

<file path=xl/sharedStrings.xml><?xml version="1.0" encoding="utf-8"?>
<sst xmlns="http://schemas.openxmlformats.org/spreadsheetml/2006/main" count="53" uniqueCount="53">
  <si>
    <t xml:space="preserve">General Fee 2016-2017 </t>
  </si>
  <si>
    <t>Cost Center</t>
  </si>
  <si>
    <t>2017 General                   Fee Amount</t>
  </si>
  <si>
    <t>AACRC</t>
  </si>
  <si>
    <t>Ac Intercoll Events</t>
  </si>
  <si>
    <t>Athletics</t>
  </si>
  <si>
    <t>Band</t>
  </si>
  <si>
    <t>Bearcat Transport</t>
  </si>
  <si>
    <t>Career Develop Ctr</t>
  </si>
  <si>
    <t>CCM BearCast Radio</t>
  </si>
  <si>
    <t>Cheerleading</t>
  </si>
  <si>
    <t>Club Sports Board</t>
  </si>
  <si>
    <t>Counsel &amp; Psych Serv</t>
  </si>
  <si>
    <t>Ctr Community Engage</t>
  </si>
  <si>
    <t>Dance Team</t>
  </si>
  <si>
    <t>Dean of Students</t>
  </si>
  <si>
    <t>Ethnic Prgms &amp; Srvcs</t>
  </si>
  <si>
    <t>Frat &amp; Sorority Life</t>
  </si>
  <si>
    <t>Grad Govern Assoc</t>
  </si>
  <si>
    <t>Inclusion &amp; Retention</t>
  </si>
  <si>
    <t>International Stud Serv</t>
  </si>
  <si>
    <t>Leadership Education</t>
  </si>
  <si>
    <t>Leadership &amp; Engagement</t>
  </si>
  <si>
    <t>LGBTQ</t>
  </si>
  <si>
    <t>Med Student Assoc</t>
  </si>
  <si>
    <t>Men and Women Chorus</t>
  </si>
  <si>
    <t>The News Record</t>
  </si>
  <si>
    <t>Night Ride Program</t>
  </si>
  <si>
    <t>Parents Association</t>
  </si>
  <si>
    <t>PDC Sustainability</t>
  </si>
  <si>
    <t>Prgms &amp; Act Council</t>
  </si>
  <si>
    <t>Rallycats</t>
  </si>
  <si>
    <t>RAPP</t>
  </si>
  <si>
    <t>Recreational Sports</t>
  </si>
  <si>
    <t>SACUB</t>
  </si>
  <si>
    <t>Sdt Act &amp; Leader Dev</t>
  </si>
  <si>
    <t>Student Activ Board</t>
  </si>
  <si>
    <t>Student Bar Assoc</t>
  </si>
  <si>
    <t>Student Government</t>
  </si>
  <si>
    <t>Student Safety Board</t>
  </si>
  <si>
    <t>Student Wellness</t>
  </si>
  <si>
    <t>Tenant Info Project</t>
  </si>
  <si>
    <t>Tribunals</t>
  </si>
  <si>
    <t>TUC</t>
  </si>
  <si>
    <t>UCAA- SAC Activity</t>
  </si>
  <si>
    <t>UC Women's Center</t>
  </si>
  <si>
    <t>Univ Funding Board</t>
  </si>
  <si>
    <t>Univ Health Service</t>
  </si>
  <si>
    <t>Student Conduct</t>
  </si>
  <si>
    <t>Volunteer Tax Assist</t>
  </si>
  <si>
    <t>VP Student Affairs</t>
  </si>
  <si>
    <t>Welcome Weekend</t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</si>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</sst>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AEAEA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3" fillId="2" borderId="0" xfId="0" applyNumberFormat="1" applyFont="1" applyFill="1" applyAlignment="1">
      <alignment wrapText="1"/>
    </xf>
    <xf numFmtId="0" fontId="0" fillId="0" borderId="1" xfId="0" applyBorder="1"/>
    <xf numFmtId="0" fontId="0" fillId="0" borderId="2" xfId="0" applyBorder="1"/>
    <xf numFmtId="49" fontId="3" fillId="3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Border="1" applyAlignment="1">
      <alignment wrapText="1"/>
    </xf>
    <xf numFmtId="164" fontId="2" fillId="0" borderId="2" xfId="2" applyNumberFormat="1" applyFont="1" applyBorder="1"/>
    <xf numFmtId="49" fontId="3" fillId="4" borderId="5" xfId="0" applyNumberFormat="1" applyFont="1" applyFill="1" applyBorder="1" applyAlignment="1">
      <alignment horizontal="left" vertical="center" wrapText="1"/>
    </xf>
    <xf numFmtId="165" fontId="0" fillId="0" borderId="2" xfId="1" applyNumberFormat="1" applyFont="1" applyFill="1" applyBorder="1"/>
    <xf numFmtId="44" fontId="0" fillId="0" borderId="4" xfId="0" applyNumberFormat="1" applyBorder="1"/>
    <xf numFmtId="166" fontId="0" fillId="0" borderId="2" xfId="3" applyNumberFormat="1" applyFont="1" applyBorder="1"/>
    <xf numFmtId="49" fontId="3" fillId="5" borderId="6" xfId="0" applyNumberFormat="1" applyFont="1" applyFill="1" applyBorder="1" applyAlignment="1">
      <alignment horizontal="left" vertical="center" wrapText="1"/>
    </xf>
    <xf numFmtId="44" fontId="0" fillId="0" borderId="2" xfId="0" applyNumberFormat="1" applyBorder="1"/>
    <xf numFmtId="49" fontId="3" fillId="4" borderId="6" xfId="0" applyNumberFormat="1" applyFont="1" applyFill="1" applyBorder="1" applyAlignment="1">
      <alignment horizontal="left" vertical="center" wrapText="1"/>
    </xf>
    <xf numFmtId="0" fontId="0" fillId="0" borderId="6" xfId="0" applyBorder="1"/>
    <xf numFmtId="165" fontId="0" fillId="0" borderId="2" xfId="0" applyNumberFormat="1" applyBorder="1"/>
    <xf numFmtId="0" fontId="4" fillId="0" borderId="6" xfId="0" applyFont="1" applyBorder="1"/>
    <xf numFmtId="165" fontId="0" fillId="0" borderId="2" xfId="1" applyNumberFormat="1" applyFont="1" applyBorder="1"/>
    <xf numFmtId="44" fontId="2" fillId="0" borderId="2" xfId="2" applyFont="1" applyBorder="1"/>
    <xf numFmtId="9" fontId="0" fillId="0" borderId="2" xfId="3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H5" sqref="H5"/>
    </sheetView>
  </sheetViews>
  <sheetFormatPr defaultRowHeight="15" x14ac:dyDescent="0.25"/>
  <cols>
    <col min="1" max="1" width="19.7109375" customWidth="1"/>
    <col min="2" max="2" width="12.85546875" customWidth="1"/>
    <col min="3" max="3" width="11.140625" customWidth="1"/>
    <col min="4" max="4" width="10.5703125" customWidth="1"/>
  </cols>
  <sheetData>
    <row r="1" spans="1:4" ht="15.75" thickBot="1" x14ac:dyDescent="0.3">
      <c r="A1" s="1" t="s">
        <v>0</v>
      </c>
      <c r="B1" s="2"/>
      <c r="C1" s="3"/>
      <c r="D1" s="3"/>
    </row>
    <row r="2" spans="1:4" ht="30" x14ac:dyDescent="0.25">
      <c r="A2" s="4" t="s">
        <v>1</v>
      </c>
      <c r="B2" s="5" t="s">
        <v>2</v>
      </c>
      <c r="C2" s="6">
        <v>398</v>
      </c>
      <c r="D2" s="3"/>
    </row>
    <row r="3" spans="1:4" ht="15" customHeight="1" thickBot="1" x14ac:dyDescent="0.3">
      <c r="A3" s="7" t="s">
        <v>3</v>
      </c>
      <c r="B3" s="8">
        <v>233870</v>
      </c>
      <c r="C3" s="9">
        <f t="shared" ref="C3:C4" si="0">$C$2*D3</f>
        <v>4.3516025170967518</v>
      </c>
      <c r="D3" s="10">
        <f t="shared" ref="D3:D51" si="1">B3/(B$52+$B$53)</f>
        <v>1.0933674666072242E-2</v>
      </c>
    </row>
    <row r="4" spans="1:4" ht="15" customHeight="1" x14ac:dyDescent="0.25">
      <c r="A4" s="11" t="s">
        <v>4</v>
      </c>
      <c r="B4" s="8">
        <v>115644</v>
      </c>
      <c r="C4" s="12">
        <f t="shared" si="0"/>
        <v>2.1517797130334668</v>
      </c>
      <c r="D4" s="10">
        <f t="shared" si="1"/>
        <v>5.406481691038861E-3</v>
      </c>
    </row>
    <row r="5" spans="1:4" ht="15" customHeight="1" x14ac:dyDescent="0.25">
      <c r="A5" s="13" t="s">
        <v>5</v>
      </c>
      <c r="B5" s="8">
        <v>7284668</v>
      </c>
      <c r="C5" s="12">
        <f>$C$2*D5</f>
        <v>135.54530125716923</v>
      </c>
      <c r="D5" s="10">
        <f t="shared" si="1"/>
        <v>0.34056608356072671</v>
      </c>
    </row>
    <row r="6" spans="1:4" ht="15" customHeight="1" x14ac:dyDescent="0.25">
      <c r="A6" s="11" t="s">
        <v>6</v>
      </c>
      <c r="B6" s="8">
        <v>262588</v>
      </c>
      <c r="C6" s="12">
        <f t="shared" ref="C6:C53" si="2">$C$2*D6</f>
        <v>4.8859563080318216</v>
      </c>
      <c r="D6" s="10">
        <f t="shared" si="1"/>
        <v>1.2276272130733219E-2</v>
      </c>
    </row>
    <row r="7" spans="1:4" ht="15" customHeight="1" x14ac:dyDescent="0.25">
      <c r="A7" s="13" t="s">
        <v>7</v>
      </c>
      <c r="B7" s="8">
        <v>492380</v>
      </c>
      <c r="C7" s="12">
        <f t="shared" si="2"/>
        <v>9.161679768110913</v>
      </c>
      <c r="D7" s="10">
        <f t="shared" si="1"/>
        <v>2.3019295899776162E-2</v>
      </c>
    </row>
    <row r="8" spans="1:4" ht="15" customHeight="1" x14ac:dyDescent="0.25">
      <c r="A8" s="11" t="s">
        <v>8</v>
      </c>
      <c r="B8" s="8">
        <v>498506</v>
      </c>
      <c r="C8" s="12">
        <f t="shared" si="2"/>
        <v>9.2756658159996306</v>
      </c>
      <c r="D8" s="10">
        <f t="shared" si="1"/>
        <v>2.3305693005024199E-2</v>
      </c>
    </row>
    <row r="9" spans="1:4" ht="15" customHeight="1" x14ac:dyDescent="0.25">
      <c r="A9" s="13" t="s">
        <v>9</v>
      </c>
      <c r="B9" s="8">
        <v>23493</v>
      </c>
      <c r="C9" s="12">
        <f t="shared" si="2"/>
        <v>0.43713258619811862</v>
      </c>
      <c r="D9" s="10">
        <f t="shared" si="1"/>
        <v>1.0983230808997956E-3</v>
      </c>
    </row>
    <row r="10" spans="1:4" ht="15" customHeight="1" x14ac:dyDescent="0.25">
      <c r="A10" s="11" t="s">
        <v>10</v>
      </c>
      <c r="B10" s="8">
        <v>24739</v>
      </c>
      <c r="C10" s="12">
        <f t="shared" si="2"/>
        <v>0.4603168199018966</v>
      </c>
      <c r="D10" s="10">
        <f t="shared" si="1"/>
        <v>1.1565749243766246E-3</v>
      </c>
    </row>
    <row r="11" spans="1:4" ht="15" customHeight="1" x14ac:dyDescent="0.25">
      <c r="A11" s="13" t="s">
        <v>11</v>
      </c>
      <c r="B11" s="8">
        <v>210722</v>
      </c>
      <c r="C11" s="12">
        <f t="shared" si="2"/>
        <v>3.9208893214506433</v>
      </c>
      <c r="D11" s="10">
        <f t="shared" si="1"/>
        <v>9.8514807071624199E-3</v>
      </c>
    </row>
    <row r="12" spans="1:4" ht="15" customHeight="1" x14ac:dyDescent="0.25">
      <c r="A12" s="11" t="s">
        <v>12</v>
      </c>
      <c r="B12" s="8">
        <v>472278</v>
      </c>
      <c r="C12" s="12">
        <f t="shared" si="2"/>
        <v>8.7876432786138459</v>
      </c>
      <c r="D12" s="10">
        <f t="shared" si="1"/>
        <v>2.2079505725160417E-2</v>
      </c>
    </row>
    <row r="13" spans="1:4" ht="15" customHeight="1" x14ac:dyDescent="0.25">
      <c r="A13" s="13" t="s">
        <v>13</v>
      </c>
      <c r="B13" s="8">
        <v>152298</v>
      </c>
      <c r="C13" s="12">
        <f t="shared" si="2"/>
        <v>2.8337980935938822</v>
      </c>
      <c r="D13" s="10">
        <f t="shared" si="1"/>
        <v>7.1200957125474428E-3</v>
      </c>
    </row>
    <row r="14" spans="1:4" ht="15" customHeight="1" x14ac:dyDescent="0.25">
      <c r="A14" s="11" t="s">
        <v>14</v>
      </c>
      <c r="B14" s="8">
        <v>33348</v>
      </c>
      <c r="C14" s="12">
        <f t="shared" si="2"/>
        <v>0.62050387283594521</v>
      </c>
      <c r="D14" s="10">
        <f t="shared" si="1"/>
        <v>1.5590549568742342E-3</v>
      </c>
    </row>
    <row r="15" spans="1:4" ht="15" customHeight="1" x14ac:dyDescent="0.25">
      <c r="A15" s="13" t="s">
        <v>15</v>
      </c>
      <c r="B15" s="8">
        <v>173546</v>
      </c>
      <c r="C15" s="12">
        <f t="shared" si="2"/>
        <v>3.2291581238811009</v>
      </c>
      <c r="D15" s="10">
        <f t="shared" si="1"/>
        <v>8.1134626228168364E-3</v>
      </c>
    </row>
    <row r="16" spans="1:4" ht="15" customHeight="1" x14ac:dyDescent="0.25">
      <c r="A16" s="11" t="s">
        <v>16</v>
      </c>
      <c r="B16" s="8">
        <v>178229</v>
      </c>
      <c r="C16" s="12">
        <f t="shared" si="2"/>
        <v>3.3162943730261989</v>
      </c>
      <c r="D16" s="10">
        <f t="shared" si="1"/>
        <v>8.3323979221763787E-3</v>
      </c>
    </row>
    <row r="17" spans="1:4" ht="15" customHeight="1" x14ac:dyDescent="0.25">
      <c r="A17" s="13" t="s">
        <v>17</v>
      </c>
      <c r="B17" s="8">
        <v>21450</v>
      </c>
      <c r="C17" s="12">
        <f t="shared" si="2"/>
        <v>0.39911862997274272</v>
      </c>
      <c r="D17" s="10">
        <f t="shared" si="1"/>
        <v>1.002810628072218E-3</v>
      </c>
    </row>
    <row r="18" spans="1:4" ht="15" customHeight="1" x14ac:dyDescent="0.25">
      <c r="A18" s="11" t="s">
        <v>18</v>
      </c>
      <c r="B18" s="8">
        <v>365636</v>
      </c>
      <c r="C18" s="12">
        <f t="shared" si="2"/>
        <v>6.8033631416649767</v>
      </c>
      <c r="D18" s="10">
        <f t="shared" si="1"/>
        <v>1.7093877240364264E-2</v>
      </c>
    </row>
    <row r="19" spans="1:4" ht="15" customHeight="1" x14ac:dyDescent="0.25">
      <c r="A19" s="11" t="s">
        <v>19</v>
      </c>
      <c r="B19" s="8">
        <v>70857</v>
      </c>
      <c r="C19" s="12">
        <f t="shared" si="2"/>
        <v>1.3184311778078617</v>
      </c>
      <c r="D19" s="10">
        <f t="shared" si="1"/>
        <v>3.312641150271009E-3</v>
      </c>
    </row>
    <row r="20" spans="1:4" ht="15" customHeight="1" x14ac:dyDescent="0.25">
      <c r="A20" s="13" t="s">
        <v>20</v>
      </c>
      <c r="B20" s="8">
        <v>313986</v>
      </c>
      <c r="C20" s="12">
        <f t="shared" si="2"/>
        <v>5.8423152517772303</v>
      </c>
      <c r="D20" s="10">
        <f t="shared" si="1"/>
        <v>1.4679184049691534E-2</v>
      </c>
    </row>
    <row r="21" spans="1:4" ht="15" customHeight="1" x14ac:dyDescent="0.25">
      <c r="A21" s="11" t="s">
        <v>21</v>
      </c>
      <c r="B21" s="8">
        <v>62150</v>
      </c>
      <c r="C21" s="12">
        <f t="shared" si="2"/>
        <v>1.1564206458184598</v>
      </c>
      <c r="D21" s="10">
        <f t="shared" si="1"/>
        <v>2.9055795121066827E-3</v>
      </c>
    </row>
    <row r="22" spans="1:4" ht="15" customHeight="1" x14ac:dyDescent="0.25">
      <c r="A22" s="11" t="s">
        <v>22</v>
      </c>
      <c r="B22" s="8">
        <v>70955</v>
      </c>
      <c r="C22" s="12">
        <f t="shared" si="2"/>
        <v>1.320254656863215</v>
      </c>
      <c r="D22" s="10">
        <f t="shared" si="1"/>
        <v>3.3172227559377259E-3</v>
      </c>
    </row>
    <row r="23" spans="1:4" ht="15" customHeight="1" x14ac:dyDescent="0.25">
      <c r="A23" s="13" t="s">
        <v>23</v>
      </c>
      <c r="B23" s="8">
        <v>116178</v>
      </c>
      <c r="C23" s="12">
        <f t="shared" si="2"/>
        <v>2.1617158131922287</v>
      </c>
      <c r="D23" s="10">
        <f t="shared" si="1"/>
        <v>5.4314467668146451E-3</v>
      </c>
    </row>
    <row r="24" spans="1:4" ht="15" customHeight="1" x14ac:dyDescent="0.25">
      <c r="A24" s="11" t="s">
        <v>24</v>
      </c>
      <c r="B24" s="8">
        <v>44338</v>
      </c>
      <c r="C24" s="12">
        <f t="shared" si="2"/>
        <v>0.82499402404342503</v>
      </c>
      <c r="D24" s="10">
        <f t="shared" si="1"/>
        <v>2.0728493066417713E-3</v>
      </c>
    </row>
    <row r="25" spans="1:4" ht="15" customHeight="1" x14ac:dyDescent="0.25">
      <c r="A25" s="13" t="s">
        <v>25</v>
      </c>
      <c r="B25" s="8">
        <v>20274</v>
      </c>
      <c r="C25" s="12">
        <f t="shared" si="2"/>
        <v>0.37723688130850286</v>
      </c>
      <c r="D25" s="10">
        <f t="shared" si="1"/>
        <v>9.4783136007161521E-4</v>
      </c>
    </row>
    <row r="26" spans="1:4" ht="15" customHeight="1" x14ac:dyDescent="0.25">
      <c r="A26" s="11" t="s">
        <v>26</v>
      </c>
      <c r="B26" s="8">
        <v>107147</v>
      </c>
      <c r="C26" s="12">
        <f t="shared" si="2"/>
        <v>1.993676636162679</v>
      </c>
      <c r="D26" s="10">
        <f t="shared" si="1"/>
        <v>5.0092377793032137E-3</v>
      </c>
    </row>
    <row r="27" spans="1:4" ht="15" customHeight="1" x14ac:dyDescent="0.25">
      <c r="A27" s="13" t="s">
        <v>27</v>
      </c>
      <c r="B27" s="8">
        <v>413066</v>
      </c>
      <c r="C27" s="12">
        <f t="shared" si="2"/>
        <v>7.6858897905977139</v>
      </c>
      <c r="D27" s="10">
        <f t="shared" si="1"/>
        <v>1.9311280880898778E-2</v>
      </c>
    </row>
    <row r="28" spans="1:4" ht="15" customHeight="1" x14ac:dyDescent="0.25">
      <c r="A28" s="11" t="s">
        <v>28</v>
      </c>
      <c r="B28" s="8">
        <v>35933</v>
      </c>
      <c r="C28" s="12">
        <f t="shared" si="2"/>
        <v>0.66860278465317313</v>
      </c>
      <c r="D28" s="10">
        <f t="shared" si="1"/>
        <v>1.6799064941034501E-3</v>
      </c>
    </row>
    <row r="29" spans="1:4" ht="15" customHeight="1" x14ac:dyDescent="0.25">
      <c r="A29" s="13" t="s">
        <v>29</v>
      </c>
      <c r="B29" s="8">
        <v>68701</v>
      </c>
      <c r="C29" s="12">
        <f t="shared" si="2"/>
        <v>1.2783146385900885</v>
      </c>
      <c r="D29" s="10">
        <f t="shared" si="1"/>
        <v>3.2118458256032373E-3</v>
      </c>
    </row>
    <row r="30" spans="1:4" ht="15" customHeight="1" x14ac:dyDescent="0.25">
      <c r="A30" s="11" t="s">
        <v>30</v>
      </c>
      <c r="B30" s="8">
        <v>252831</v>
      </c>
      <c r="C30" s="12">
        <f t="shared" si="2"/>
        <v>4.7044085004493477</v>
      </c>
      <c r="D30" s="10">
        <f t="shared" si="1"/>
        <v>1.1820121860425498E-2</v>
      </c>
    </row>
    <row r="31" spans="1:4" ht="15" customHeight="1" x14ac:dyDescent="0.25">
      <c r="A31" s="13" t="s">
        <v>31</v>
      </c>
      <c r="B31" s="8">
        <v>17624</v>
      </c>
      <c r="C31" s="12">
        <f t="shared" si="2"/>
        <v>0.32792851909741805</v>
      </c>
      <c r="D31" s="10">
        <f t="shared" si="1"/>
        <v>8.2394100275733182E-4</v>
      </c>
    </row>
    <row r="32" spans="1:4" ht="15" customHeight="1" x14ac:dyDescent="0.25">
      <c r="A32" s="11" t="s">
        <v>32</v>
      </c>
      <c r="B32" s="8">
        <v>72623</v>
      </c>
      <c r="C32" s="12">
        <f t="shared" si="2"/>
        <v>1.3512910146624939</v>
      </c>
      <c r="D32" s="10">
        <f t="shared" si="1"/>
        <v>3.3952035544283768E-3</v>
      </c>
    </row>
    <row r="33" spans="1:4" ht="15" customHeight="1" x14ac:dyDescent="0.25">
      <c r="A33" s="13" t="s">
        <v>33</v>
      </c>
      <c r="B33" s="8">
        <v>823054</v>
      </c>
      <c r="C33" s="12">
        <f t="shared" si="2"/>
        <v>15.314507453314024</v>
      </c>
      <c r="D33" s="10">
        <f t="shared" si="1"/>
        <v>3.8478661943000057E-2</v>
      </c>
    </row>
    <row r="34" spans="1:4" ht="15" customHeight="1" x14ac:dyDescent="0.25">
      <c r="A34" s="13" t="s">
        <v>34</v>
      </c>
      <c r="B34" s="8">
        <v>2000</v>
      </c>
      <c r="C34" s="12">
        <f t="shared" si="2"/>
        <v>3.7213858272516803E-2</v>
      </c>
      <c r="D34" s="10">
        <f t="shared" si="1"/>
        <v>9.3502156463610053E-5</v>
      </c>
    </row>
    <row r="35" spans="1:4" ht="15" customHeight="1" x14ac:dyDescent="0.25">
      <c r="A35" s="11" t="s">
        <v>35</v>
      </c>
      <c r="B35" s="8">
        <v>405290</v>
      </c>
      <c r="C35" s="12">
        <f t="shared" si="2"/>
        <v>7.5412023096341683</v>
      </c>
      <c r="D35" s="10">
        <f t="shared" si="1"/>
        <v>1.8947744496568261E-2</v>
      </c>
    </row>
    <row r="36" spans="1:4" ht="15" customHeight="1" x14ac:dyDescent="0.25">
      <c r="A36" s="13" t="s">
        <v>36</v>
      </c>
      <c r="B36" s="8">
        <v>18312</v>
      </c>
      <c r="C36" s="12">
        <f t="shared" si="2"/>
        <v>0.34073008634316387</v>
      </c>
      <c r="D36" s="10">
        <f t="shared" si="1"/>
        <v>8.5610574458081369E-4</v>
      </c>
    </row>
    <row r="37" spans="1:4" ht="15" customHeight="1" x14ac:dyDescent="0.25">
      <c r="A37" s="11" t="s">
        <v>37</v>
      </c>
      <c r="B37" s="8">
        <v>37327</v>
      </c>
      <c r="C37" s="12">
        <f t="shared" si="2"/>
        <v>0.6945408438691173</v>
      </c>
      <c r="D37" s="10">
        <f t="shared" si="1"/>
        <v>1.7450774971585863E-3</v>
      </c>
    </row>
    <row r="38" spans="1:4" ht="15" customHeight="1" x14ac:dyDescent="0.25">
      <c r="A38" s="13" t="s">
        <v>38</v>
      </c>
      <c r="B38" s="8">
        <v>136118</v>
      </c>
      <c r="C38" s="12">
        <f t="shared" si="2"/>
        <v>2.5327379801692214</v>
      </c>
      <c r="D38" s="10">
        <f t="shared" si="1"/>
        <v>6.3636632667568374E-3</v>
      </c>
    </row>
    <row r="39" spans="1:4" ht="15" customHeight="1" x14ac:dyDescent="0.25">
      <c r="A39" s="11" t="s">
        <v>39</v>
      </c>
      <c r="B39" s="8">
        <v>11759</v>
      </c>
      <c r="C39" s="12">
        <f t="shared" si="2"/>
        <v>0.21879887971326256</v>
      </c>
      <c r="D39" s="10">
        <f t="shared" si="1"/>
        <v>5.4974592892779539E-4</v>
      </c>
    </row>
    <row r="40" spans="1:4" ht="15" customHeight="1" x14ac:dyDescent="0.25">
      <c r="A40" s="13" t="s">
        <v>40</v>
      </c>
      <c r="B40" s="8">
        <v>161112</v>
      </c>
      <c r="C40" s="12">
        <f t="shared" si="2"/>
        <v>2.9977995670008637</v>
      </c>
      <c r="D40" s="10">
        <f t="shared" si="1"/>
        <v>7.5321597160825718E-3</v>
      </c>
    </row>
    <row r="41" spans="1:4" ht="15" customHeight="1" x14ac:dyDescent="0.25">
      <c r="A41" s="11" t="s">
        <v>41</v>
      </c>
      <c r="B41" s="8">
        <v>1800</v>
      </c>
      <c r="C41" s="12">
        <f t="shared" si="2"/>
        <v>3.3492472445265126E-2</v>
      </c>
      <c r="D41" s="10">
        <f t="shared" si="1"/>
        <v>8.4151940817249059E-5</v>
      </c>
    </row>
    <row r="42" spans="1:4" ht="15" customHeight="1" x14ac:dyDescent="0.25">
      <c r="A42" s="13" t="s">
        <v>42</v>
      </c>
      <c r="B42" s="8">
        <v>32000</v>
      </c>
      <c r="C42" s="12">
        <f t="shared" si="2"/>
        <v>0.59542173236026885</v>
      </c>
      <c r="D42" s="10">
        <f t="shared" si="1"/>
        <v>1.4960345034177609E-3</v>
      </c>
    </row>
    <row r="43" spans="1:4" ht="15" customHeight="1" x14ac:dyDescent="0.25">
      <c r="A43" s="11" t="s">
        <v>43</v>
      </c>
      <c r="B43" s="8">
        <v>1604565</v>
      </c>
      <c r="C43" s="12">
        <f t="shared" si="2"/>
        <v>29.856027249520462</v>
      </c>
      <c r="D43" s="10">
        <f t="shared" si="1"/>
        <v>7.5015143843016233E-2</v>
      </c>
    </row>
    <row r="44" spans="1:4" ht="15" customHeight="1" x14ac:dyDescent="0.25">
      <c r="A44" s="13" t="s">
        <v>44</v>
      </c>
      <c r="B44" s="8">
        <v>25000</v>
      </c>
      <c r="C44" s="12">
        <f t="shared" si="2"/>
        <v>0.46517322840646008</v>
      </c>
      <c r="D44" s="10">
        <f t="shared" si="1"/>
        <v>1.1687769557951258E-3</v>
      </c>
    </row>
    <row r="45" spans="1:4" ht="15" customHeight="1" x14ac:dyDescent="0.25">
      <c r="A45" s="11" t="s">
        <v>45</v>
      </c>
      <c r="B45" s="8">
        <v>288399</v>
      </c>
      <c r="C45" s="12">
        <f t="shared" si="2"/>
        <v>5.3662197559677871</v>
      </c>
      <c r="D45" s="10">
        <f t="shared" si="1"/>
        <v>1.3482964210974339E-2</v>
      </c>
    </row>
    <row r="46" spans="1:4" ht="15" customHeight="1" x14ac:dyDescent="0.25">
      <c r="A46" s="13" t="s">
        <v>46</v>
      </c>
      <c r="B46" s="8">
        <v>309275</v>
      </c>
      <c r="C46" s="12">
        <f t="shared" si="2"/>
        <v>5.7546580086163175</v>
      </c>
      <c r="D46" s="10">
        <f t="shared" si="1"/>
        <v>1.4458939720141501E-2</v>
      </c>
    </row>
    <row r="47" spans="1:4" ht="15" customHeight="1" x14ac:dyDescent="0.25">
      <c r="A47" s="11" t="s">
        <v>47</v>
      </c>
      <c r="B47" s="8">
        <v>78000</v>
      </c>
      <c r="C47" s="12">
        <f t="shared" si="2"/>
        <v>1.4513404726281554</v>
      </c>
      <c r="D47" s="10">
        <f t="shared" si="1"/>
        <v>3.6465841020807922E-3</v>
      </c>
    </row>
    <row r="48" spans="1:4" ht="15" customHeight="1" x14ac:dyDescent="0.25">
      <c r="A48" s="13" t="s">
        <v>48</v>
      </c>
      <c r="B48" s="8">
        <v>102796</v>
      </c>
      <c r="C48" s="12">
        <f t="shared" si="2"/>
        <v>1.9127178874908188</v>
      </c>
      <c r="D48" s="10">
        <f t="shared" si="1"/>
        <v>4.80582383791663E-3</v>
      </c>
    </row>
    <row r="49" spans="1:4" ht="15" customHeight="1" x14ac:dyDescent="0.25">
      <c r="A49" s="11" t="s">
        <v>49</v>
      </c>
      <c r="B49" s="8">
        <v>4000</v>
      </c>
      <c r="C49" s="12">
        <f t="shared" si="2"/>
        <v>7.4427716545033606E-2</v>
      </c>
      <c r="D49" s="10">
        <f t="shared" si="1"/>
        <v>1.8700431292722011E-4</v>
      </c>
    </row>
    <row r="50" spans="1:4" ht="15" customHeight="1" x14ac:dyDescent="0.25">
      <c r="A50" s="13" t="s">
        <v>50</v>
      </c>
      <c r="B50" s="8">
        <v>670280</v>
      </c>
      <c r="C50" s="12">
        <f t="shared" si="2"/>
        <v>12.471852461451281</v>
      </c>
      <c r="D50" s="10">
        <f t="shared" si="1"/>
        <v>3.1336312717214272E-2</v>
      </c>
    </row>
    <row r="51" spans="1:4" ht="15" customHeight="1" x14ac:dyDescent="0.25">
      <c r="A51" s="11" t="s">
        <v>51</v>
      </c>
      <c r="B51" s="8">
        <v>44723</v>
      </c>
      <c r="C51" s="12">
        <f t="shared" si="2"/>
        <v>0.8321576917608845</v>
      </c>
      <c r="D51" s="10">
        <f t="shared" si="1"/>
        <v>2.0908484717610163E-3</v>
      </c>
    </row>
    <row r="52" spans="1:4" ht="15" customHeight="1" x14ac:dyDescent="0.25">
      <c r="A52" s="14"/>
      <c r="B52" s="15">
        <f>SUM(B3:B51)</f>
        <v>16965868</v>
      </c>
      <c r="C52" s="3"/>
      <c r="D52" s="3"/>
    </row>
    <row r="53" spans="1:4" ht="15" customHeight="1" x14ac:dyDescent="0.25">
      <c r="A53" s="16" t="s">
        <v>52</v>
      </c>
      <c r="B53" s="17">
        <f>(B52-B3-B7-B13)*0.275</f>
        <v>4424013</v>
      </c>
      <c r="C53" s="12">
        <f t="shared" si="2"/>
        <v>82.31729638888595</v>
      </c>
      <c r="D53" s="10">
        <f>B53/($B$52+$B$53)</f>
        <v>0.20682737786152247</v>
      </c>
    </row>
    <row r="54" spans="1:4" ht="15" customHeight="1" x14ac:dyDescent="0.25">
      <c r="A54" s="16"/>
      <c r="B54" s="17">
        <f>B52+B53</f>
        <v>21389881</v>
      </c>
      <c r="C54" s="18">
        <f>SUM(C3:C53)</f>
        <v>398.00000000000006</v>
      </c>
      <c r="D54" s="19">
        <f>SUM(D3:D53)</f>
        <v>0.99999999999999956</v>
      </c>
    </row>
  </sheetData>
  <pageMargins left="1.2" right="0.7" top="0.5" bottom="0.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Deborah (weinstds)</dc:creator>
  <cp:lastModifiedBy>Weinstein, Deborah (weinstds)</cp:lastModifiedBy>
  <dcterms:created xsi:type="dcterms:W3CDTF">2016-09-19T19:22:59Z</dcterms:created>
  <dcterms:modified xsi:type="dcterms:W3CDTF">2016-09-19T19:23:55Z</dcterms:modified>
</cp:coreProperties>
</file>